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4DFF7CA-2BCE-499A-8220-017BCA54C0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" i="3" l="1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I14" i="3"/>
  <c r="H14" i="3"/>
  <c r="H18" i="3" s="1"/>
  <c r="G14" i="3"/>
  <c r="G18" i="3" s="1"/>
  <c r="G20" i="3" s="1"/>
  <c r="F14" i="3"/>
  <c r="F18" i="3" s="1"/>
  <c r="E14" i="3"/>
  <c r="E18" i="3" s="1"/>
  <c r="E20" i="3" s="1"/>
  <c r="M18" i="3" l="1"/>
  <c r="AR14" i="3"/>
  <c r="N18" i="3"/>
  <c r="L18" i="3"/>
  <c r="J14" i="3"/>
  <c r="H19" i="3"/>
  <c r="M19" i="3" s="1"/>
  <c r="K18" i="3"/>
  <c r="K20" i="3" s="1"/>
  <c r="F19" i="3"/>
  <c r="N19" i="3" s="1"/>
  <c r="O19" i="3"/>
  <c r="J19" i="3"/>
  <c r="I18" i="3"/>
  <c r="AF14" i="3"/>
  <c r="O18" i="3" l="1"/>
  <c r="J18" i="3"/>
  <c r="H20" i="3"/>
  <c r="M20" i="3" s="1"/>
  <c r="L19" i="3"/>
  <c r="F20" i="3"/>
  <c r="L20" i="3" s="1"/>
  <c r="I20" i="3"/>
  <c r="N20" i="3"/>
  <c r="J20" i="3" l="1"/>
  <c r="O20" i="3"/>
</calcChain>
</file>

<file path=xl/sharedStrings.xml><?xml version="1.0" encoding="utf-8"?>
<sst xmlns="http://schemas.openxmlformats.org/spreadsheetml/2006/main" count="92" uniqueCount="39">
  <si>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</si>
  <si>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</si>
  <si>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</si>
  <si>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</si>
  <si>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</si>
  <si>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</si>
  <si>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</si>
  <si>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</si>
  <si>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</si>
  <si>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</si>
  <si>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</si>
  <si>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</si>
  <si>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</si>
  <si>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</si>
  <si>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</si>
  <si>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</si>
  <si>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</si>
  <si>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</si>
  <si>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</si>
  <si>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Juho Alatalo</t>
  </si>
  <si>
    <t>1.</t>
  </si>
  <si>
    <t>4.</t>
  </si>
  <si>
    <t>2.</t>
  </si>
  <si>
    <t>6.</t>
  </si>
  <si>
    <t>18.11.1998   Oulunsalo</t>
  </si>
  <si>
    <t>KeKi = Kempeleen Kiri  (1915),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</si>
  <si>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</si>
  <si>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</si>
  <si>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</si>
  <si>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</si>
  <si>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</si>
  <si>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</si>
  <si>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</si>
  <si>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9.</t>
  </si>
  <si>
    <t>Ura</t>
  </si>
  <si>
    <t>Ura = Kannuksen Ura  (1969)</t>
  </si>
  <si>
    <t>7.</t>
  </si>
  <si>
    <t>Ura  2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</si>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</sst>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19</v>
      </c>
      <c r="C1" s="2"/>
      <c r="D1" s="3"/>
      <c r="E1" s="4" t="s">
        <v>24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8"/>
      <c r="D2" s="59"/>
      <c r="E2" s="8" t="s">
        <v>7</v>
      </c>
      <c r="F2" s="21"/>
      <c r="G2" s="21"/>
      <c r="H2" s="21"/>
      <c r="I2" s="28"/>
      <c r="J2" s="9"/>
      <c r="K2" s="20"/>
      <c r="L2" s="17" t="s">
        <v>26</v>
      </c>
      <c r="M2" s="21"/>
      <c r="N2" s="21"/>
      <c r="O2" s="27"/>
      <c r="P2" s="6"/>
      <c r="Q2" s="17" t="s">
        <v>27</v>
      </c>
      <c r="R2" s="21"/>
      <c r="S2" s="21"/>
      <c r="T2" s="21"/>
      <c r="U2" s="28"/>
      <c r="V2" s="27"/>
      <c r="W2" s="6"/>
      <c r="X2" s="60" t="s">
        <v>12</v>
      </c>
      <c r="Y2" s="61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28</v>
      </c>
      <c r="AI2" s="21"/>
      <c r="AJ2" s="21"/>
      <c r="AK2" s="27"/>
      <c r="AL2" s="6"/>
      <c r="AM2" s="17" t="s">
        <v>27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2"/>
      <c r="W4" s="18"/>
      <c r="X4" s="12">
        <v>2014</v>
      </c>
      <c r="Y4" s="12" t="s">
        <v>20</v>
      </c>
      <c r="Z4" s="1" t="s">
        <v>32</v>
      </c>
      <c r="AA4" s="12">
        <v>3</v>
      </c>
      <c r="AB4" s="12">
        <v>0</v>
      </c>
      <c r="AC4" s="12">
        <v>0</v>
      </c>
      <c r="AD4" s="12">
        <v>2</v>
      </c>
      <c r="AE4" s="12">
        <v>9</v>
      </c>
      <c r="AF4" s="57">
        <v>0.5</v>
      </c>
      <c r="AG4" s="10">
        <v>18</v>
      </c>
      <c r="AH4" s="54"/>
      <c r="AI4" s="54"/>
      <c r="AJ4" s="54"/>
      <c r="AK4" s="7"/>
      <c r="AL4" s="10"/>
      <c r="AM4" s="12">
        <v>4</v>
      </c>
      <c r="AN4" s="12">
        <v>0</v>
      </c>
      <c r="AO4" s="12">
        <v>0</v>
      </c>
      <c r="AP4" s="12">
        <v>0</v>
      </c>
      <c r="AQ4" s="12">
        <v>4</v>
      </c>
      <c r="AR4" s="56">
        <v>0.19040000000000001</v>
      </c>
      <c r="AS4" s="55">
        <v>21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>
        <v>2015</v>
      </c>
      <c r="Y5" s="12" t="s">
        <v>21</v>
      </c>
      <c r="Z5" s="1" t="s">
        <v>32</v>
      </c>
      <c r="AA5" s="12">
        <v>13</v>
      </c>
      <c r="AB5" s="12">
        <v>0</v>
      </c>
      <c r="AC5" s="12">
        <v>0</v>
      </c>
      <c r="AD5" s="12">
        <v>4</v>
      </c>
      <c r="AE5" s="12">
        <v>28</v>
      </c>
      <c r="AF5" s="57">
        <v>0.4</v>
      </c>
      <c r="AG5" s="10">
        <v>70</v>
      </c>
      <c r="AH5" s="54"/>
      <c r="AI5" s="54"/>
      <c r="AJ5" s="54"/>
      <c r="AK5" s="7"/>
      <c r="AL5" s="10"/>
      <c r="AM5" s="12">
        <v>2</v>
      </c>
      <c r="AN5" s="12">
        <v>0</v>
      </c>
      <c r="AO5" s="12">
        <v>1</v>
      </c>
      <c r="AP5" s="12">
        <v>1</v>
      </c>
      <c r="AQ5" s="12">
        <v>5</v>
      </c>
      <c r="AR5" s="56">
        <v>0.71419999999999995</v>
      </c>
      <c r="AS5" s="55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2016</v>
      </c>
      <c r="Y6" s="12" t="s">
        <v>22</v>
      </c>
      <c r="Z6" s="1" t="s">
        <v>32</v>
      </c>
      <c r="AA6" s="12">
        <v>17</v>
      </c>
      <c r="AB6" s="12">
        <v>1</v>
      </c>
      <c r="AC6" s="12">
        <v>7</v>
      </c>
      <c r="AD6" s="12">
        <v>8</v>
      </c>
      <c r="AE6" s="12">
        <v>44</v>
      </c>
      <c r="AF6" s="57">
        <v>0.58660000000000001</v>
      </c>
      <c r="AG6" s="10">
        <v>75</v>
      </c>
      <c r="AH6" s="54"/>
      <c r="AI6" s="54"/>
      <c r="AJ6" s="54"/>
      <c r="AK6" s="7"/>
      <c r="AL6" s="10"/>
      <c r="AM6" s="12">
        <v>5</v>
      </c>
      <c r="AN6" s="12">
        <v>0</v>
      </c>
      <c r="AO6" s="12">
        <v>0</v>
      </c>
      <c r="AP6" s="12">
        <v>3</v>
      </c>
      <c r="AQ6" s="12">
        <v>10</v>
      </c>
      <c r="AR6" s="56">
        <v>0.52629999999999999</v>
      </c>
      <c r="AS6" s="55">
        <v>19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Q7" s="12"/>
      <c r="R7" s="12"/>
      <c r="S7" s="13"/>
      <c r="T7" s="12"/>
      <c r="U7" s="12"/>
      <c r="V7" s="13"/>
      <c r="W7" s="18"/>
      <c r="X7" s="12">
        <v>2017</v>
      </c>
      <c r="Y7" s="12" t="s">
        <v>23</v>
      </c>
      <c r="Z7" s="1" t="s">
        <v>32</v>
      </c>
      <c r="AA7" s="12">
        <v>15</v>
      </c>
      <c r="AB7" s="12">
        <v>0</v>
      </c>
      <c r="AC7" s="12">
        <v>4</v>
      </c>
      <c r="AD7" s="12">
        <v>7</v>
      </c>
      <c r="AE7" s="12">
        <v>44</v>
      </c>
      <c r="AF7" s="57">
        <v>0.48880000000000001</v>
      </c>
      <c r="AG7" s="10">
        <v>90</v>
      </c>
      <c r="AH7" s="54"/>
      <c r="AI7" s="54"/>
      <c r="AJ7" s="7"/>
      <c r="AK7" s="7"/>
      <c r="AL7" s="10"/>
      <c r="AM7" s="1"/>
      <c r="AN7" s="1"/>
      <c r="AO7" s="1"/>
      <c r="AP7" s="1"/>
      <c r="AQ7" s="1"/>
      <c r="AR7" s="51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Q8" s="12"/>
      <c r="R8" s="12"/>
      <c r="S8" s="13"/>
      <c r="T8" s="12"/>
      <c r="U8" s="12"/>
      <c r="V8" s="13"/>
      <c r="W8" s="18"/>
      <c r="X8" s="12">
        <v>2018</v>
      </c>
      <c r="Y8" s="12" t="s">
        <v>31</v>
      </c>
      <c r="Z8" s="1" t="s">
        <v>32</v>
      </c>
      <c r="AA8" s="12">
        <v>8</v>
      </c>
      <c r="AB8" s="12">
        <v>1</v>
      </c>
      <c r="AC8" s="12">
        <v>5</v>
      </c>
      <c r="AD8" s="12">
        <v>6</v>
      </c>
      <c r="AE8" s="12">
        <v>24</v>
      </c>
      <c r="AF8" s="57">
        <v>0.64859999999999995</v>
      </c>
      <c r="AG8" s="10">
        <v>37</v>
      </c>
      <c r="AH8" s="7"/>
      <c r="AI8" s="7"/>
      <c r="AJ8" s="54"/>
      <c r="AK8" s="7"/>
      <c r="AL8" s="10"/>
      <c r="AM8" s="12"/>
      <c r="AN8" s="12"/>
      <c r="AO8" s="1"/>
      <c r="AP8" s="1"/>
      <c r="AQ8" s="1"/>
      <c r="AR8" s="51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Q9" s="12"/>
      <c r="R9" s="12"/>
      <c r="S9" s="13"/>
      <c r="T9" s="12"/>
      <c r="U9" s="12"/>
      <c r="V9" s="13"/>
      <c r="W9" s="18"/>
      <c r="X9" s="12">
        <v>2019</v>
      </c>
      <c r="Y9" s="12" t="s">
        <v>31</v>
      </c>
      <c r="Z9" s="1" t="s">
        <v>32</v>
      </c>
      <c r="AA9" s="12">
        <v>15</v>
      </c>
      <c r="AB9" s="12">
        <v>1</v>
      </c>
      <c r="AC9" s="12">
        <v>13</v>
      </c>
      <c r="AD9" s="12">
        <v>15</v>
      </c>
      <c r="AE9" s="12">
        <v>47</v>
      </c>
      <c r="AF9" s="57">
        <v>0.5222</v>
      </c>
      <c r="AG9" s="18">
        <v>90</v>
      </c>
      <c r="AH9" s="54"/>
      <c r="AI9" s="54"/>
      <c r="AJ9" s="54"/>
      <c r="AK9" s="7"/>
      <c r="AL9" s="10"/>
      <c r="AM9" s="12"/>
      <c r="AN9" s="12"/>
      <c r="AO9" s="1"/>
      <c r="AP9" s="1"/>
      <c r="AQ9" s="1"/>
      <c r="AR9" s="51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40"/>
      <c r="M10" s="7"/>
      <c r="N10" s="7"/>
      <c r="O10" s="7"/>
      <c r="Q10" s="12"/>
      <c r="R10" s="12"/>
      <c r="S10" s="13"/>
      <c r="T10" s="12"/>
      <c r="U10" s="12"/>
      <c r="V10" s="13"/>
      <c r="W10" s="18"/>
      <c r="X10" s="12">
        <v>2020</v>
      </c>
      <c r="Y10" s="12" t="s">
        <v>20</v>
      </c>
      <c r="Z10" s="1" t="s">
        <v>32</v>
      </c>
      <c r="AA10" s="12">
        <v>8</v>
      </c>
      <c r="AB10" s="12">
        <v>0</v>
      </c>
      <c r="AC10" s="12">
        <v>6</v>
      </c>
      <c r="AD10" s="12">
        <v>2</v>
      </c>
      <c r="AE10" s="12">
        <v>32</v>
      </c>
      <c r="AF10" s="31">
        <v>0.71109999999999995</v>
      </c>
      <c r="AG10" s="18">
        <v>45</v>
      </c>
      <c r="AH10" s="40"/>
      <c r="AI10" s="7"/>
      <c r="AJ10" s="7"/>
      <c r="AK10" s="7"/>
      <c r="AL10" s="67"/>
      <c r="AM10" s="12">
        <v>3</v>
      </c>
      <c r="AN10" s="12">
        <v>1</v>
      </c>
      <c r="AO10" s="13">
        <v>1</v>
      </c>
      <c r="AP10" s="12">
        <v>3</v>
      </c>
      <c r="AQ10" s="12">
        <v>16</v>
      </c>
      <c r="AR10" s="56">
        <v>0.72719999999999996</v>
      </c>
      <c r="AS10" s="18">
        <v>22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40"/>
      <c r="M11" s="7"/>
      <c r="N11" s="7"/>
      <c r="O11" s="7"/>
      <c r="Q11" s="12"/>
      <c r="R11" s="12"/>
      <c r="S11" s="13"/>
      <c r="T11" s="12"/>
      <c r="U11" s="12"/>
      <c r="V11" s="13"/>
      <c r="W11" s="18"/>
      <c r="X11" s="68">
        <v>2021</v>
      </c>
      <c r="Y11" s="68" t="s">
        <v>21</v>
      </c>
      <c r="Z11" s="69" t="s">
        <v>32</v>
      </c>
      <c r="AA11" s="68">
        <v>9</v>
      </c>
      <c r="AB11" s="68">
        <v>0</v>
      </c>
      <c r="AC11" s="68">
        <v>11</v>
      </c>
      <c r="AD11" s="68">
        <v>2</v>
      </c>
      <c r="AE11" s="68">
        <v>29</v>
      </c>
      <c r="AF11" s="70">
        <v>0.51790000000000003</v>
      </c>
      <c r="AG11" s="71">
        <v>56</v>
      </c>
      <c r="AH11" s="54"/>
      <c r="AI11" s="54"/>
      <c r="AJ11" s="54"/>
      <c r="AK11" s="7"/>
      <c r="AL11" s="10"/>
      <c r="AM11" s="12"/>
      <c r="AN11" s="12"/>
      <c r="AO11" s="51"/>
      <c r="AP11" s="1"/>
      <c r="AQ11" s="12"/>
      <c r="AR11" s="56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68">
        <v>2022</v>
      </c>
      <c r="C12" s="72" t="s">
        <v>33</v>
      </c>
      <c r="D12" s="69" t="s">
        <v>34</v>
      </c>
      <c r="E12" s="68">
        <v>9</v>
      </c>
      <c r="F12" s="68">
        <v>0</v>
      </c>
      <c r="G12" s="68">
        <v>2</v>
      </c>
      <c r="H12" s="73">
        <v>1</v>
      </c>
      <c r="I12" s="68">
        <v>13</v>
      </c>
      <c r="J12" s="70">
        <v>0.4194</v>
      </c>
      <c r="K12" s="71">
        <v>31</v>
      </c>
      <c r="L12" s="40"/>
      <c r="M12" s="7"/>
      <c r="N12" s="7"/>
      <c r="O12" s="7"/>
      <c r="P12" s="10"/>
      <c r="Q12" s="12">
        <v>4</v>
      </c>
      <c r="R12" s="12">
        <v>0</v>
      </c>
      <c r="S12" s="13">
        <v>1</v>
      </c>
      <c r="T12" s="12">
        <v>0</v>
      </c>
      <c r="U12" s="12">
        <v>4</v>
      </c>
      <c r="V12" s="56">
        <v>0.66669999999999996</v>
      </c>
      <c r="W12" s="10">
        <v>6</v>
      </c>
      <c r="X12" s="68">
        <v>2022</v>
      </c>
      <c r="Y12" s="68" t="s">
        <v>36</v>
      </c>
      <c r="Z12" s="69" t="s">
        <v>37</v>
      </c>
      <c r="AA12" s="68">
        <v>10</v>
      </c>
      <c r="AB12" s="68">
        <v>0</v>
      </c>
      <c r="AC12" s="68">
        <v>7</v>
      </c>
      <c r="AD12" s="68">
        <v>8</v>
      </c>
      <c r="AE12" s="68">
        <v>34</v>
      </c>
      <c r="AF12" s="70">
        <v>0.53129999999999999</v>
      </c>
      <c r="AG12" s="71">
        <v>64</v>
      </c>
      <c r="AH12" s="40"/>
      <c r="AI12" s="7"/>
      <c r="AJ12" s="7"/>
      <c r="AK12" s="7"/>
      <c r="AL12" s="67"/>
      <c r="AM12" s="12"/>
      <c r="AN12" s="12"/>
      <c r="AO12" s="13"/>
      <c r="AP12" s="12"/>
      <c r="AQ12" s="1"/>
      <c r="AR12" s="56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2023</v>
      </c>
      <c r="C13" s="13" t="s">
        <v>23</v>
      </c>
      <c r="D13" s="1" t="s">
        <v>34</v>
      </c>
      <c r="E13" s="12">
        <v>8</v>
      </c>
      <c r="F13" s="12">
        <v>0</v>
      </c>
      <c r="G13" s="12">
        <v>1</v>
      </c>
      <c r="H13" s="12">
        <v>0</v>
      </c>
      <c r="I13" s="12">
        <v>7</v>
      </c>
      <c r="J13" s="74">
        <v>0.28000000000000003</v>
      </c>
      <c r="K13" s="75">
        <v>25</v>
      </c>
      <c r="L13" s="40"/>
      <c r="M13" s="7"/>
      <c r="N13" s="7"/>
      <c r="O13" s="7"/>
      <c r="Q13" s="12"/>
      <c r="R13" s="12"/>
      <c r="S13" s="12"/>
      <c r="T13" s="12"/>
      <c r="U13" s="12"/>
      <c r="V13" s="12"/>
      <c r="W13" s="18"/>
      <c r="X13" s="12">
        <v>2023</v>
      </c>
      <c r="Y13" s="12" t="s">
        <v>38</v>
      </c>
      <c r="Z13" s="1" t="s">
        <v>37</v>
      </c>
      <c r="AA13" s="12">
        <v>14</v>
      </c>
      <c r="AB13" s="12">
        <v>1</v>
      </c>
      <c r="AC13" s="12">
        <v>9</v>
      </c>
      <c r="AD13" s="12">
        <v>6</v>
      </c>
      <c r="AE13" s="12">
        <v>48</v>
      </c>
      <c r="AF13" s="57">
        <v>0.60759493670886078</v>
      </c>
      <c r="AG13" s="10">
        <v>79</v>
      </c>
      <c r="AH13" s="54"/>
      <c r="AI13" s="54"/>
      <c r="AJ13" s="54"/>
      <c r="AK13" s="7"/>
      <c r="AL13" s="10"/>
      <c r="AM13" s="12"/>
      <c r="AN13" s="12"/>
      <c r="AO13" s="51"/>
      <c r="AP13" s="1"/>
      <c r="AQ13" s="12"/>
      <c r="AR13" s="51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3" t="s">
        <v>13</v>
      </c>
      <c r="C14" s="64"/>
      <c r="D14" s="65"/>
      <c r="E14" s="35">
        <f>SUM(E4:E13)</f>
        <v>17</v>
      </c>
      <c r="F14" s="35">
        <f>SUM(F4:F13)</f>
        <v>0</v>
      </c>
      <c r="G14" s="35">
        <f>SUM(G4:G13)</f>
        <v>3</v>
      </c>
      <c r="H14" s="35">
        <f>SUM(H4:H13)</f>
        <v>1</v>
      </c>
      <c r="I14" s="35">
        <f>SUM(I4:I13)</f>
        <v>20</v>
      </c>
      <c r="J14" s="36">
        <f>PRODUCT(I14/K14)</f>
        <v>0.35714285714285715</v>
      </c>
      <c r="K14" s="20">
        <f>SUM(K4:K13)</f>
        <v>56</v>
      </c>
      <c r="L14" s="17"/>
      <c r="M14" s="28"/>
      <c r="N14" s="41"/>
      <c r="O14" s="42"/>
      <c r="P14" s="10"/>
      <c r="Q14" s="35">
        <f>SUM(Q4:Q13)</f>
        <v>4</v>
      </c>
      <c r="R14" s="35">
        <f>SUM(R4:R13)</f>
        <v>0</v>
      </c>
      <c r="S14" s="35">
        <f>SUM(S4:S13)</f>
        <v>1</v>
      </c>
      <c r="T14" s="35">
        <f>SUM(T4:T13)</f>
        <v>0</v>
      </c>
      <c r="U14" s="35">
        <f>SUM(U4:U13)</f>
        <v>4</v>
      </c>
      <c r="V14" s="15">
        <v>0</v>
      </c>
      <c r="W14" s="20">
        <f>SUM(W4:W13)</f>
        <v>6</v>
      </c>
      <c r="X14" s="54" t="s">
        <v>13</v>
      </c>
      <c r="Y14" s="11"/>
      <c r="Z14" s="9"/>
      <c r="AA14" s="35">
        <f>SUM(AA4:AA13)</f>
        <v>112</v>
      </c>
      <c r="AB14" s="35">
        <f>SUM(AB4:AB13)</f>
        <v>4</v>
      </c>
      <c r="AC14" s="35">
        <f>SUM(AC4:AC13)</f>
        <v>62</v>
      </c>
      <c r="AD14" s="35">
        <f>SUM(AD4:AD13)</f>
        <v>60</v>
      </c>
      <c r="AE14" s="35">
        <f>SUM(AE4:AE13)</f>
        <v>339</v>
      </c>
      <c r="AF14" s="36">
        <f>PRODUCT(AE14/AG14)</f>
        <v>0.54326923076923073</v>
      </c>
      <c r="AG14" s="20">
        <f>SUM(AG4:AG13)</f>
        <v>624</v>
      </c>
      <c r="AH14" s="17"/>
      <c r="AI14" s="28"/>
      <c r="AJ14" s="41"/>
      <c r="AK14" s="42"/>
      <c r="AL14" s="10"/>
      <c r="AM14" s="35">
        <f>SUM(AM4:AM13)</f>
        <v>14</v>
      </c>
      <c r="AN14" s="35">
        <f>SUM(AN4:AN13)</f>
        <v>1</v>
      </c>
      <c r="AO14" s="35">
        <f>SUM(AO4:AO13)</f>
        <v>2</v>
      </c>
      <c r="AP14" s="35">
        <f>SUM(AP4:AP13)</f>
        <v>7</v>
      </c>
      <c r="AQ14" s="35">
        <f>SUM(AQ4:AQ13)</f>
        <v>35</v>
      </c>
      <c r="AR14" s="15">
        <f>PRODUCT(AQ14/AS14)</f>
        <v>0.50724637681159424</v>
      </c>
      <c r="AS14" s="38">
        <f>SUM(AS4:AS13)</f>
        <v>69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7"/>
      <c r="K15" s="18"/>
      <c r="L15" s="10"/>
      <c r="M15" s="10"/>
      <c r="N15" s="10"/>
      <c r="O15" s="10"/>
      <c r="P15" s="16"/>
      <c r="Q15" s="16"/>
      <c r="R15" s="16"/>
      <c r="S15" s="16"/>
      <c r="T15" s="16"/>
      <c r="U15" s="10"/>
      <c r="V15" s="10"/>
      <c r="W15" s="18"/>
      <c r="X15" s="16"/>
      <c r="Y15" s="16"/>
      <c r="Z15" s="16"/>
      <c r="AA15" s="16"/>
      <c r="AB15" s="16"/>
      <c r="AC15" s="16"/>
      <c r="AD15" s="16"/>
      <c r="AE15" s="16"/>
      <c r="AF15" s="37"/>
      <c r="AG15" s="18"/>
      <c r="AH15" s="10"/>
      <c r="AI15" s="10"/>
      <c r="AJ15" s="10"/>
      <c r="AK15" s="10"/>
      <c r="AL15" s="16"/>
      <c r="AM15" s="16"/>
      <c r="AN15" s="16"/>
      <c r="AO15" s="16"/>
      <c r="AP15" s="16"/>
      <c r="AQ15" s="10"/>
      <c r="AR15" s="10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7" t="s">
        <v>16</v>
      </c>
      <c r="C16" s="48"/>
      <c r="D16" s="49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29</v>
      </c>
      <c r="O16" s="7" t="s">
        <v>30</v>
      </c>
      <c r="Q16" s="16"/>
      <c r="R16" s="16" t="s">
        <v>10</v>
      </c>
      <c r="S16" s="16"/>
      <c r="T16" s="53" t="s">
        <v>25</v>
      </c>
      <c r="U16" s="10"/>
      <c r="V16" s="18"/>
      <c r="W16" s="18"/>
      <c r="X16" s="18"/>
      <c r="Y16" s="18"/>
      <c r="Z16" s="18"/>
      <c r="AA16" s="18"/>
      <c r="AB16" s="18"/>
      <c r="AC16" s="16"/>
      <c r="AD16" s="16"/>
      <c r="AE16" s="16"/>
      <c r="AF16" s="16"/>
      <c r="AG16" s="16"/>
      <c r="AH16" s="16"/>
      <c r="AI16" s="16"/>
      <c r="AJ16" s="16"/>
      <c r="AK16" s="16"/>
      <c r="AM16" s="18"/>
      <c r="AN16" s="18"/>
      <c r="AO16" s="18"/>
      <c r="AP16" s="18"/>
      <c r="AQ16" s="18"/>
      <c r="AR16" s="18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0" t="s">
        <v>15</v>
      </c>
      <c r="C17" s="3"/>
      <c r="D17" s="51"/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66">
        <v>0</v>
      </c>
      <c r="K17" s="16"/>
      <c r="L17" s="52">
        <v>0</v>
      </c>
      <c r="M17" s="52">
        <v>0</v>
      </c>
      <c r="N17" s="52">
        <v>0</v>
      </c>
      <c r="O17" s="52">
        <v>0</v>
      </c>
      <c r="Q17" s="16"/>
      <c r="R17" s="16"/>
      <c r="S17" s="16"/>
      <c r="T17" s="53" t="s">
        <v>35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2" t="s">
        <v>11</v>
      </c>
      <c r="C18" s="33"/>
      <c r="D18" s="34"/>
      <c r="E18" s="46">
        <f>PRODUCT(E14+Q14)</f>
        <v>21</v>
      </c>
      <c r="F18" s="46">
        <f>PRODUCT(F14+R14)</f>
        <v>0</v>
      </c>
      <c r="G18" s="46">
        <f>PRODUCT(G14+S14)</f>
        <v>4</v>
      </c>
      <c r="H18" s="46">
        <f>PRODUCT(H14+T14)</f>
        <v>1</v>
      </c>
      <c r="I18" s="46">
        <f>PRODUCT(I14+U14)</f>
        <v>24</v>
      </c>
      <c r="J18" s="66">
        <f>PRODUCT(I18/K18)</f>
        <v>0.38709677419354838</v>
      </c>
      <c r="K18" s="16">
        <f>PRODUCT(K14+W14)</f>
        <v>62</v>
      </c>
      <c r="L18" s="52">
        <f>PRODUCT((F18+G18)/E18)</f>
        <v>0.19047619047619047</v>
      </c>
      <c r="M18" s="52">
        <f>PRODUCT(H18/E18)</f>
        <v>4.7619047619047616E-2</v>
      </c>
      <c r="N18" s="52">
        <f>PRODUCT((F18+G18+H18)/E18)</f>
        <v>0.23809523809523808</v>
      </c>
      <c r="O18" s="52">
        <f>PRODUCT(I18/E18)</f>
        <v>1.1428571428571428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9" t="s">
        <v>12</v>
      </c>
      <c r="C19" s="30"/>
      <c r="D19" s="29"/>
      <c r="E19" s="46">
        <f>PRODUCT(AA14+AM14)</f>
        <v>126</v>
      </c>
      <c r="F19" s="46">
        <f>PRODUCT(AB14+AN14)</f>
        <v>5</v>
      </c>
      <c r="G19" s="46">
        <f>PRODUCT(AC14+AO14)</f>
        <v>64</v>
      </c>
      <c r="H19" s="46">
        <f>PRODUCT(AD14+AP14)</f>
        <v>67</v>
      </c>
      <c r="I19" s="46">
        <f>PRODUCT(AE14+AQ14)</f>
        <v>374</v>
      </c>
      <c r="J19" s="66">
        <f>PRODUCT(I19/K19)</f>
        <v>0.53968253968253965</v>
      </c>
      <c r="K19" s="10">
        <f>PRODUCT(AG14+AS14)</f>
        <v>693</v>
      </c>
      <c r="L19" s="52">
        <f>PRODUCT((F19+G19)/E19)</f>
        <v>0.54761904761904767</v>
      </c>
      <c r="M19" s="52">
        <f>PRODUCT(H19/E19)</f>
        <v>0.53174603174603174</v>
      </c>
      <c r="N19" s="52">
        <f>PRODUCT((F19+G19+H19)/E19)</f>
        <v>1.0793650793650793</v>
      </c>
      <c r="O19" s="52">
        <f>PRODUCT(I19/E19)</f>
        <v>2.9682539682539684</v>
      </c>
      <c r="Q19" s="16"/>
      <c r="R19" s="16"/>
      <c r="S19" s="16"/>
      <c r="T19" s="16"/>
      <c r="U19" s="10"/>
      <c r="V19" s="10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3" t="s">
        <v>13</v>
      </c>
      <c r="C20" s="44"/>
      <c r="D20" s="45"/>
      <c r="E20" s="46">
        <f>SUM(E17:E19)</f>
        <v>147</v>
      </c>
      <c r="F20" s="46">
        <f t="shared" ref="F20:I20" si="0">SUM(F17:F19)</f>
        <v>5</v>
      </c>
      <c r="G20" s="46">
        <f t="shared" si="0"/>
        <v>68</v>
      </c>
      <c r="H20" s="46">
        <f t="shared" si="0"/>
        <v>68</v>
      </c>
      <c r="I20" s="46">
        <f t="shared" si="0"/>
        <v>398</v>
      </c>
      <c r="J20" s="66">
        <f>PRODUCT(I20/K20)</f>
        <v>0.52715231788079475</v>
      </c>
      <c r="K20" s="16">
        <f>SUM(K17:K19)</f>
        <v>755</v>
      </c>
      <c r="L20" s="52">
        <f>PRODUCT((F20+G20)/E20)</f>
        <v>0.49659863945578231</v>
      </c>
      <c r="M20" s="52">
        <f>PRODUCT(H20/E20)</f>
        <v>0.46258503401360546</v>
      </c>
      <c r="N20" s="52">
        <f>PRODUCT((F20+G20+H20)/E20)</f>
        <v>0.95918367346938771</v>
      </c>
      <c r="O20" s="52">
        <f>PRODUCT(I20/E20)</f>
        <v>2.7074829931972788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0"/>
      <c r="V178" s="10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0"/>
      <c r="V179" s="10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0"/>
      <c r="V180" s="10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T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T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T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T185" s="16"/>
      <c r="AH185" s="10"/>
      <c r="AI185" s="10"/>
      <c r="AJ185" s="10"/>
      <c r="AK185" s="10"/>
      <c r="AL185" s="10"/>
    </row>
    <row r="186" spans="1:57" x14ac:dyDescent="0.25">
      <c r="T186" s="16"/>
    </row>
    <row r="187" spans="1:57" x14ac:dyDescent="0.25">
      <c r="T187" s="16"/>
    </row>
    <row r="188" spans="1:57" x14ac:dyDescent="0.25">
      <c r="T188" s="16"/>
    </row>
    <row r="189" spans="1:57" x14ac:dyDescent="0.25">
      <c r="T189" s="16"/>
    </row>
    <row r="190" spans="1:57" x14ac:dyDescent="0.25">
      <c r="T190" s="16"/>
    </row>
    <row r="191" spans="1:57" x14ac:dyDescent="0.25">
      <c r="T191" s="16"/>
    </row>
    <row r="192" spans="1:57" x14ac:dyDescent="0.25">
      <c r="T192" s="16"/>
    </row>
    <row r="193" spans="20:20" x14ac:dyDescent="0.25">
      <c r="T193" s="16"/>
    </row>
    <row r="194" spans="20:20" x14ac:dyDescent="0.25">
      <c r="T194" s="16"/>
    </row>
    <row r="195" spans="20:20" x14ac:dyDescent="0.25">
      <c r="T195" s="16"/>
    </row>
  </sheetData>
  <sortState xmlns:xlrd2="http://schemas.microsoft.com/office/spreadsheetml/2017/richdata2" ref="B12:AQ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2023-09-03T07:10:56Z</dcterms:modified>
</cp:coreProperties>
</file>